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c0d\AC\Temp\"/>
    </mc:Choice>
  </mc:AlternateContent>
  <xr:revisionPtr revIDLastSave="0" documentId="8_{F2A5AEE4-3ECF-554F-A9AC-1458FBF79C19}" xr6:coauthVersionLast="46" xr6:coauthVersionMax="46" xr10:uidLastSave="{00000000-0000-0000-0000-000000000000}"/>
  <bookViews>
    <workbookView xWindow="-60" yWindow="-60" windowWidth="15480" windowHeight="11640" xr2:uid="{00000000-000D-0000-FFFF-FFFF00000000}"/>
  </bookViews>
  <sheets>
    <sheet name="i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8" i="1"/>
  <c r="N19" i="1"/>
  <c r="L25" i="1"/>
  <c r="L26" i="1"/>
  <c r="L27" i="1"/>
  <c r="L28" i="1"/>
  <c r="L29" i="1"/>
  <c r="L30" i="1"/>
  <c r="L24" i="1"/>
  <c r="K24" i="1"/>
  <c r="K25" i="1"/>
  <c r="K26" i="1"/>
  <c r="K27" i="1"/>
  <c r="K28" i="1"/>
  <c r="K29" i="1"/>
  <c r="K30" i="1"/>
  <c r="I25" i="1"/>
  <c r="I23" i="1"/>
  <c r="I27" i="1"/>
  <c r="M18" i="1"/>
  <c r="M19" i="1"/>
  <c r="M4" i="1"/>
  <c r="M5" i="1"/>
  <c r="M6" i="1"/>
  <c r="M7" i="1"/>
  <c r="M8" i="1"/>
  <c r="M9" i="1"/>
  <c r="M10" i="1"/>
  <c r="M11" i="1"/>
  <c r="M12" i="1"/>
  <c r="M13" i="1"/>
  <c r="M14" i="1"/>
  <c r="M3" i="1"/>
  <c r="I7" i="1"/>
  <c r="J7" i="1"/>
  <c r="L7" i="1"/>
  <c r="I12" i="1"/>
  <c r="J12" i="1"/>
  <c r="L12" i="1"/>
  <c r="I17" i="1"/>
  <c r="J17" i="1"/>
  <c r="L17" i="1"/>
  <c r="I28" i="1"/>
  <c r="I24" i="1"/>
  <c r="I26" i="1"/>
  <c r="I19" i="1"/>
  <c r="J19" i="1"/>
  <c r="I18" i="1"/>
  <c r="J18" i="1"/>
  <c r="I29" i="1"/>
  <c r="L19" i="1"/>
  <c r="L18" i="1"/>
  <c r="I13" i="1"/>
  <c r="J13" i="1"/>
  <c r="L13" i="1"/>
  <c r="I8" i="1"/>
  <c r="J8" i="1"/>
  <c r="L8" i="1"/>
  <c r="I11" i="1"/>
  <c r="J11" i="1"/>
  <c r="L11" i="1"/>
  <c r="I9" i="1"/>
  <c r="J9" i="1"/>
  <c r="L9" i="1"/>
  <c r="I10" i="1"/>
  <c r="J10" i="1"/>
  <c r="L10" i="1"/>
  <c r="I6" i="1"/>
  <c r="J6" i="1"/>
  <c r="L6" i="1"/>
  <c r="I2" i="1"/>
  <c r="J2" i="1"/>
  <c r="L2" i="1"/>
  <c r="I4" i="1"/>
  <c r="J4" i="1"/>
  <c r="L4" i="1"/>
  <c r="I30" i="1"/>
  <c r="I5" i="1"/>
  <c r="J5" i="1"/>
  <c r="L5" i="1"/>
  <c r="I3" i="1"/>
  <c r="J3" i="1"/>
  <c r="L3" i="1"/>
  <c r="I14" i="1"/>
  <c r="J14" i="1"/>
  <c r="L14" i="1"/>
</calcChain>
</file>

<file path=xl/sharedStrings.xml><?xml version="1.0" encoding="utf-8"?>
<sst xmlns="http://schemas.openxmlformats.org/spreadsheetml/2006/main" count="111" uniqueCount="72">
  <si>
    <t xml:space="preserve"> CLASS_TITLE</t>
  </si>
  <si>
    <t xml:space="preserve"> RIDER_NAME</t>
  </si>
  <si>
    <t>Horse_Name</t>
  </si>
  <si>
    <t xml:space="preserve"> Last_Name</t>
  </si>
  <si>
    <t xml:space="preserve"> Riding_Club_Name</t>
  </si>
  <si>
    <t>Novice Combined Training 65cm BE92</t>
  </si>
  <si>
    <t>NA</t>
  </si>
  <si>
    <t>Dobson</t>
  </si>
  <si>
    <t>Brimham</t>
  </si>
  <si>
    <t xml:space="preserve">Riddick </t>
  </si>
  <si>
    <t>N/A</t>
  </si>
  <si>
    <t>Hancock</t>
  </si>
  <si>
    <t>Long Arena Dressage</t>
  </si>
  <si>
    <t>Williams</t>
  </si>
  <si>
    <t>Test</t>
  </si>
  <si>
    <t>Out of</t>
  </si>
  <si>
    <t>Percent</t>
  </si>
  <si>
    <t>Penalty</t>
  </si>
  <si>
    <t>Dressage</t>
  </si>
  <si>
    <t>SJ</t>
  </si>
  <si>
    <t>Total</t>
  </si>
  <si>
    <t>Place</t>
  </si>
  <si>
    <t>Points cf</t>
  </si>
  <si>
    <t>BE102</t>
  </si>
  <si>
    <t xml:space="preserve">Helen Rucklidge </t>
  </si>
  <si>
    <t>Trilby</t>
  </si>
  <si>
    <t>Janet Walsh</t>
  </si>
  <si>
    <t>Billy</t>
  </si>
  <si>
    <t>IntroB</t>
  </si>
  <si>
    <t xml:space="preserve">Nicola  Edwards </t>
  </si>
  <si>
    <t>Milo</t>
  </si>
  <si>
    <t>Helen Moorse</t>
  </si>
  <si>
    <t>Harry</t>
  </si>
  <si>
    <t>Alice Couttie</t>
  </si>
  <si>
    <t>bertie blake</t>
  </si>
  <si>
    <t>Rachel Dobson</t>
  </si>
  <si>
    <t>Rose Royce</t>
  </si>
  <si>
    <t>Katherine  Riddick</t>
  </si>
  <si>
    <t>Betty</t>
  </si>
  <si>
    <t>Maxie Schiffmann</t>
  </si>
  <si>
    <t>Silver</t>
  </si>
  <si>
    <t>Stephanie Hunt</t>
  </si>
  <si>
    <t>Breeze</t>
  </si>
  <si>
    <t>Josie Proctor</t>
  </si>
  <si>
    <t>George</t>
  </si>
  <si>
    <t>Izzy Forbes</t>
  </si>
  <si>
    <t>Branston</t>
  </si>
  <si>
    <t xml:space="preserve">Vicky Rothwell </t>
  </si>
  <si>
    <t xml:space="preserve">Pickle </t>
  </si>
  <si>
    <t xml:space="preserve">Kerry  Forde </t>
  </si>
  <si>
    <t xml:space="preserve">Larry </t>
  </si>
  <si>
    <t>Flora Lawson-Tancred</t>
  </si>
  <si>
    <t>Clooney</t>
  </si>
  <si>
    <t>Jennie Bannister</t>
  </si>
  <si>
    <t>Rowan</t>
  </si>
  <si>
    <t>17A</t>
  </si>
  <si>
    <t>Zoe Greaves</t>
  </si>
  <si>
    <t>Polly</t>
  </si>
  <si>
    <t>Jasmine Wilks</t>
  </si>
  <si>
    <t>Ready to rumble</t>
  </si>
  <si>
    <t>Olivia  Cantelo</t>
  </si>
  <si>
    <t>Bea</t>
  </si>
  <si>
    <t>Lauren Hyde</t>
  </si>
  <si>
    <t>Hazel Towers</t>
  </si>
  <si>
    <t>Pluto</t>
  </si>
  <si>
    <t>Torpex</t>
  </si>
  <si>
    <t>Karen Littler</t>
  </si>
  <si>
    <t>Kaiser</t>
  </si>
  <si>
    <t>Michelle Vaughn</t>
  </si>
  <si>
    <t>Mawhaugh Delilah</t>
  </si>
  <si>
    <t>Revel</t>
  </si>
  <si>
    <t>Penny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</si>
</sst>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0" fillId="0" borderId="0" xfId="0" applyBorder="1"/>
    <xf numFmtId="0" fontId="20" fillId="0" borderId="0" xfId="0" applyFont="1" applyBorder="1"/>
    <xf numFmtId="0" fontId="0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D1" workbookViewId="0">
      <selection activeCell="N3" sqref="N3"/>
    </sheetView>
  </sheetViews>
  <sheetFormatPr defaultColWidth="8.609375" defaultRowHeight="15" x14ac:dyDescent="0.2"/>
  <cols>
    <col min="1" max="1" width="8.609375" style="3" hidden="1" customWidth="1"/>
    <col min="2" max="2" width="22.734375" style="3" customWidth="1"/>
    <col min="3" max="3" width="17.890625" style="3" customWidth="1"/>
    <col min="4" max="4" width="8.609375" style="3" hidden="1" customWidth="1"/>
    <col min="5" max="5" width="0" style="3" hidden="1" customWidth="1"/>
    <col min="6" max="6" width="7.6640625" style="3" customWidth="1"/>
    <col min="7" max="7" width="8.609375" style="3"/>
    <col min="8" max="8" width="6.3203125" style="3" customWidth="1"/>
    <col min="9" max="9" width="7.12890625" style="3" customWidth="1"/>
    <col min="10" max="10" width="8.609375" style="3"/>
    <col min="11" max="11" width="5.24609375" style="3" customWidth="1"/>
    <col min="12" max="12" width="7.12890625" style="3" customWidth="1"/>
    <col min="13" max="13" width="5.109375" style="3" customWidth="1"/>
    <col min="14" max="16384" width="8.609375" style="3"/>
  </cols>
  <sheetData>
    <row r="1" spans="1:14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14</v>
      </c>
      <c r="G1" s="4" t="s">
        <v>18</v>
      </c>
      <c r="H1" s="4" t="s">
        <v>15</v>
      </c>
      <c r="I1" s="4" t="s">
        <v>16</v>
      </c>
      <c r="J1" s="4" t="s">
        <v>17</v>
      </c>
      <c r="K1" s="4" t="s">
        <v>19</v>
      </c>
      <c r="L1" s="4" t="s">
        <v>20</v>
      </c>
      <c r="M1" s="4" t="s">
        <v>21</v>
      </c>
      <c r="N1" s="4" t="s">
        <v>22</v>
      </c>
    </row>
    <row r="2" spans="1:14" x14ac:dyDescent="0.2">
      <c r="B2" s="2" t="s">
        <v>37</v>
      </c>
      <c r="C2" s="2" t="s">
        <v>38</v>
      </c>
      <c r="F2" s="3">
        <v>92</v>
      </c>
      <c r="G2" s="3">
        <v>135.5</v>
      </c>
      <c r="H2" s="3">
        <v>200</v>
      </c>
      <c r="I2" s="3">
        <f>G2*100/H2</f>
        <v>67.75</v>
      </c>
      <c r="J2" s="3">
        <f>100-I2</f>
        <v>32.25</v>
      </c>
      <c r="K2" s="3">
        <v>0</v>
      </c>
      <c r="L2" s="3">
        <f>J2+K2</f>
        <v>32.25</v>
      </c>
      <c r="M2" s="3">
        <v>1</v>
      </c>
      <c r="N2" s="3">
        <v>13</v>
      </c>
    </row>
    <row r="3" spans="1:14" x14ac:dyDescent="0.2">
      <c r="A3" s="3" t="s">
        <v>5</v>
      </c>
      <c r="B3" s="2" t="s">
        <v>29</v>
      </c>
      <c r="C3" s="2" t="s">
        <v>30</v>
      </c>
      <c r="D3" s="3" t="s">
        <v>9</v>
      </c>
      <c r="E3" s="3" t="s">
        <v>10</v>
      </c>
      <c r="F3" s="3">
        <v>92</v>
      </c>
      <c r="G3" s="3">
        <v>133.5</v>
      </c>
      <c r="H3" s="3">
        <v>200</v>
      </c>
      <c r="I3" s="3">
        <f>G3*100/H3</f>
        <v>66.75</v>
      </c>
      <c r="J3" s="3">
        <f>100-I3</f>
        <v>33.25</v>
      </c>
      <c r="K3" s="3">
        <v>0</v>
      </c>
      <c r="L3" s="3">
        <f>J3+K3</f>
        <v>33.25</v>
      </c>
      <c r="M3" s="3">
        <f>M2+1</f>
        <v>2</v>
      </c>
      <c r="N3" s="3">
        <f t="shared" ref="N3:N14" si="0">N2-1</f>
        <v>12</v>
      </c>
    </row>
    <row r="4" spans="1:14" x14ac:dyDescent="0.2">
      <c r="B4" s="2" t="s">
        <v>33</v>
      </c>
      <c r="C4" s="2" t="s">
        <v>34</v>
      </c>
      <c r="F4" s="3">
        <v>92</v>
      </c>
      <c r="G4" s="3">
        <v>133.5</v>
      </c>
      <c r="H4" s="3">
        <v>200</v>
      </c>
      <c r="I4" s="3">
        <f>G4*100/H4</f>
        <v>66.75</v>
      </c>
      <c r="J4" s="3">
        <f>100-I4</f>
        <v>33.25</v>
      </c>
      <c r="K4" s="3">
        <v>0</v>
      </c>
      <c r="L4" s="3">
        <f>J4+K4</f>
        <v>33.25</v>
      </c>
      <c r="M4" s="3">
        <f t="shared" ref="M4:M14" si="1">M3+1</f>
        <v>3</v>
      </c>
      <c r="N4" s="3">
        <f t="shared" si="0"/>
        <v>11</v>
      </c>
    </row>
    <row r="5" spans="1:14" x14ac:dyDescent="0.2">
      <c r="A5" s="3" t="s">
        <v>5</v>
      </c>
      <c r="B5" s="2" t="s">
        <v>43</v>
      </c>
      <c r="C5" s="2" t="s">
        <v>44</v>
      </c>
      <c r="D5" s="3" t="s">
        <v>11</v>
      </c>
      <c r="E5" s="3" t="s">
        <v>6</v>
      </c>
      <c r="F5" s="3">
        <v>92</v>
      </c>
      <c r="G5" s="3">
        <v>133</v>
      </c>
      <c r="H5" s="3">
        <v>200</v>
      </c>
      <c r="I5" s="3">
        <f>G5*100/H5</f>
        <v>66.5</v>
      </c>
      <c r="J5" s="3">
        <f>100-I5</f>
        <v>33.5</v>
      </c>
      <c r="K5" s="3">
        <v>0</v>
      </c>
      <c r="L5" s="3">
        <f>J5+K5</f>
        <v>33.5</v>
      </c>
      <c r="M5" s="3">
        <f t="shared" si="1"/>
        <v>4</v>
      </c>
      <c r="N5" s="3">
        <f t="shared" si="0"/>
        <v>10</v>
      </c>
    </row>
    <row r="6" spans="1:14" x14ac:dyDescent="0.2">
      <c r="B6" s="2" t="s">
        <v>45</v>
      </c>
      <c r="C6" s="2" t="s">
        <v>46</v>
      </c>
      <c r="F6" s="3">
        <v>92</v>
      </c>
      <c r="G6" s="3">
        <v>130</v>
      </c>
      <c r="H6" s="3">
        <v>200</v>
      </c>
      <c r="I6" s="3">
        <f>G6*100/H6</f>
        <v>65</v>
      </c>
      <c r="J6" s="3">
        <f>100-I6</f>
        <v>35</v>
      </c>
      <c r="K6" s="3">
        <v>0</v>
      </c>
      <c r="L6" s="3">
        <f>J6+K6</f>
        <v>35</v>
      </c>
      <c r="M6" s="3">
        <f t="shared" si="1"/>
        <v>5</v>
      </c>
      <c r="N6" s="3">
        <f t="shared" si="0"/>
        <v>9</v>
      </c>
    </row>
    <row r="7" spans="1:14" x14ac:dyDescent="0.2">
      <c r="B7" s="2" t="s">
        <v>66</v>
      </c>
      <c r="C7" s="2" t="s">
        <v>67</v>
      </c>
      <c r="F7" s="3">
        <v>92</v>
      </c>
      <c r="G7" s="3">
        <v>125</v>
      </c>
      <c r="H7" s="3">
        <v>200</v>
      </c>
      <c r="I7" s="3">
        <f>G7*100/H7</f>
        <v>62.5</v>
      </c>
      <c r="J7" s="3">
        <f>100-I7</f>
        <v>37.5</v>
      </c>
      <c r="K7" s="3">
        <v>0</v>
      </c>
      <c r="L7" s="3">
        <f>J7+K7</f>
        <v>37.5</v>
      </c>
      <c r="M7" s="3">
        <f t="shared" si="1"/>
        <v>6</v>
      </c>
      <c r="N7" s="3">
        <f t="shared" si="0"/>
        <v>8</v>
      </c>
    </row>
    <row r="8" spans="1:14" x14ac:dyDescent="0.2">
      <c r="B8" s="2" t="s">
        <v>35</v>
      </c>
      <c r="C8" s="2" t="s">
        <v>36</v>
      </c>
      <c r="F8" s="3">
        <v>92</v>
      </c>
      <c r="G8" s="3">
        <v>121.5</v>
      </c>
      <c r="H8" s="3">
        <v>200</v>
      </c>
      <c r="I8" s="3">
        <f>G8*100/H8</f>
        <v>60.75</v>
      </c>
      <c r="J8" s="3">
        <f>100-I8</f>
        <v>39.25</v>
      </c>
      <c r="K8" s="3">
        <v>0</v>
      </c>
      <c r="L8" s="3">
        <f>J8+K8</f>
        <v>39.25</v>
      </c>
      <c r="M8" s="3">
        <f t="shared" si="1"/>
        <v>7</v>
      </c>
      <c r="N8" s="3">
        <f t="shared" si="0"/>
        <v>7</v>
      </c>
    </row>
    <row r="9" spans="1:14" x14ac:dyDescent="0.2">
      <c r="B9" s="2" t="s">
        <v>49</v>
      </c>
      <c r="C9" s="2" t="s">
        <v>50</v>
      </c>
      <c r="F9" s="3">
        <v>92</v>
      </c>
      <c r="G9" s="3">
        <v>116</v>
      </c>
      <c r="H9" s="3">
        <v>200</v>
      </c>
      <c r="I9" s="3">
        <f>G9*100/H9</f>
        <v>58</v>
      </c>
      <c r="J9" s="3">
        <f>100-I9</f>
        <v>42</v>
      </c>
      <c r="K9" s="3">
        <v>0</v>
      </c>
      <c r="L9" s="3">
        <f>J9+K9</f>
        <v>42</v>
      </c>
      <c r="M9" s="3">
        <f t="shared" si="1"/>
        <v>8</v>
      </c>
      <c r="N9" s="3">
        <f t="shared" si="0"/>
        <v>6</v>
      </c>
    </row>
    <row r="10" spans="1:14" x14ac:dyDescent="0.2">
      <c r="B10" s="2" t="s">
        <v>47</v>
      </c>
      <c r="C10" s="2" t="s">
        <v>48</v>
      </c>
      <c r="F10" s="3">
        <v>92</v>
      </c>
      <c r="G10" s="3">
        <v>127.5</v>
      </c>
      <c r="H10" s="3">
        <v>200</v>
      </c>
      <c r="I10" s="3">
        <f>G10*100/H10</f>
        <v>63.75</v>
      </c>
      <c r="J10" s="3">
        <f>100-I10</f>
        <v>36.25</v>
      </c>
      <c r="K10" s="3">
        <v>8</v>
      </c>
      <c r="L10" s="3">
        <f>J10+K10</f>
        <v>44.25</v>
      </c>
      <c r="M10" s="3">
        <f t="shared" si="1"/>
        <v>9</v>
      </c>
      <c r="N10" s="3">
        <f t="shared" si="0"/>
        <v>5</v>
      </c>
    </row>
    <row r="11" spans="1:14" x14ac:dyDescent="0.2">
      <c r="B11" s="2" t="s">
        <v>41</v>
      </c>
      <c r="C11" s="2" t="s">
        <v>42</v>
      </c>
      <c r="F11" s="3">
        <v>92</v>
      </c>
      <c r="G11" s="3">
        <v>122</v>
      </c>
      <c r="H11" s="3">
        <v>200</v>
      </c>
      <c r="I11" s="3">
        <f>G11*100/H11</f>
        <v>61</v>
      </c>
      <c r="J11" s="3">
        <f>100-I11</f>
        <v>39</v>
      </c>
      <c r="K11" s="3">
        <v>8</v>
      </c>
      <c r="L11" s="3">
        <f>J11+K11</f>
        <v>47</v>
      </c>
      <c r="M11" s="3">
        <f t="shared" si="1"/>
        <v>10</v>
      </c>
      <c r="N11" s="3">
        <f t="shared" si="0"/>
        <v>4</v>
      </c>
    </row>
    <row r="12" spans="1:14" x14ac:dyDescent="0.2">
      <c r="B12" s="2" t="s">
        <v>63</v>
      </c>
      <c r="C12" s="2" t="s">
        <v>65</v>
      </c>
      <c r="F12" s="3">
        <v>92</v>
      </c>
      <c r="G12" s="3">
        <v>128</v>
      </c>
      <c r="H12" s="3">
        <v>200</v>
      </c>
      <c r="I12" s="3">
        <f>G12*100/H12</f>
        <v>64</v>
      </c>
      <c r="J12" s="3">
        <f>100-I12</f>
        <v>36</v>
      </c>
      <c r="K12" s="3">
        <v>12</v>
      </c>
      <c r="L12" s="3">
        <f>J12+K12</f>
        <v>48</v>
      </c>
      <c r="M12" s="3">
        <f t="shared" si="1"/>
        <v>11</v>
      </c>
      <c r="N12" s="3">
        <f t="shared" si="0"/>
        <v>3</v>
      </c>
    </row>
    <row r="13" spans="1:14" x14ac:dyDescent="0.2">
      <c r="B13" s="2" t="s">
        <v>39</v>
      </c>
      <c r="C13" s="2" t="s">
        <v>40</v>
      </c>
      <c r="F13" s="3">
        <v>92</v>
      </c>
      <c r="G13" s="3">
        <v>119</v>
      </c>
      <c r="H13" s="3">
        <v>200</v>
      </c>
      <c r="I13" s="3">
        <f>G13*100/H13</f>
        <v>59.5</v>
      </c>
      <c r="J13" s="3">
        <f>100-I13</f>
        <v>40.5</v>
      </c>
      <c r="K13" s="3">
        <v>12</v>
      </c>
      <c r="L13" s="3">
        <f>J13+K13</f>
        <v>52.5</v>
      </c>
      <c r="M13" s="3">
        <f t="shared" si="1"/>
        <v>12</v>
      </c>
      <c r="N13" s="3">
        <f t="shared" si="0"/>
        <v>2</v>
      </c>
    </row>
    <row r="14" spans="1:14" x14ac:dyDescent="0.2">
      <c r="A14" s="3" t="s">
        <v>5</v>
      </c>
      <c r="B14" s="2" t="s">
        <v>31</v>
      </c>
      <c r="C14" s="2" t="s">
        <v>32</v>
      </c>
      <c r="D14" s="3" t="s">
        <v>7</v>
      </c>
      <c r="E14" s="3" t="s">
        <v>8</v>
      </c>
      <c r="F14" s="3">
        <v>92</v>
      </c>
      <c r="G14" s="3">
        <v>127.5</v>
      </c>
      <c r="H14" s="3">
        <v>200</v>
      </c>
      <c r="I14" s="3">
        <f>G14*100/H14</f>
        <v>63.75</v>
      </c>
      <c r="J14" s="3">
        <f>100-I14</f>
        <v>36.25</v>
      </c>
      <c r="K14" s="3">
        <v>100</v>
      </c>
      <c r="L14" s="3">
        <f>J14+K14</f>
        <v>136.25</v>
      </c>
      <c r="M14" s="3">
        <f t="shared" si="1"/>
        <v>13</v>
      </c>
      <c r="N14" s="3">
        <f t="shared" si="0"/>
        <v>1</v>
      </c>
    </row>
    <row r="16" spans="1:14" s="4" customFormat="1" x14ac:dyDescent="0.2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14</v>
      </c>
      <c r="G16" s="4" t="s">
        <v>18</v>
      </c>
      <c r="H16" s="4" t="s">
        <v>15</v>
      </c>
      <c r="I16" s="4" t="s">
        <v>16</v>
      </c>
      <c r="J16" s="4" t="s">
        <v>17</v>
      </c>
      <c r="K16" s="4" t="s">
        <v>19</v>
      </c>
      <c r="L16" s="4" t="s">
        <v>20</v>
      </c>
      <c r="M16" s="4" t="s">
        <v>21</v>
      </c>
      <c r="N16" s="4" t="s">
        <v>22</v>
      </c>
    </row>
    <row r="17" spans="1:14" x14ac:dyDescent="0.2">
      <c r="B17" s="3" t="s">
        <v>62</v>
      </c>
      <c r="C17" s="3" t="s">
        <v>64</v>
      </c>
      <c r="F17" s="2" t="s">
        <v>23</v>
      </c>
      <c r="G17" s="1">
        <v>145.5</v>
      </c>
      <c r="H17" s="3">
        <v>200</v>
      </c>
      <c r="I17" s="3">
        <f>G17*100/H17</f>
        <v>72.75</v>
      </c>
      <c r="J17" s="3">
        <f>100-I17</f>
        <v>27.25</v>
      </c>
      <c r="K17" s="3">
        <v>8</v>
      </c>
      <c r="L17" s="3">
        <f>J17+K17</f>
        <v>35.25</v>
      </c>
      <c r="M17" s="3">
        <v>1</v>
      </c>
      <c r="N17" s="3">
        <v>3</v>
      </c>
    </row>
    <row r="18" spans="1:14" x14ac:dyDescent="0.2">
      <c r="B18" s="2" t="s">
        <v>24</v>
      </c>
      <c r="C18" s="2" t="s">
        <v>25</v>
      </c>
      <c r="D18" s="1"/>
      <c r="E18" s="1"/>
      <c r="F18" s="2" t="s">
        <v>23</v>
      </c>
      <c r="G18" s="1">
        <v>126.5</v>
      </c>
      <c r="H18" s="3">
        <v>200</v>
      </c>
      <c r="I18" s="3">
        <f>G18*100/H18</f>
        <v>63.25</v>
      </c>
      <c r="J18" s="3">
        <f>100-I18</f>
        <v>36.75</v>
      </c>
      <c r="K18" s="3">
        <v>0</v>
      </c>
      <c r="L18" s="3">
        <f>J18+K18</f>
        <v>36.75</v>
      </c>
      <c r="M18" s="3">
        <f t="shared" ref="M18:M19" si="2">M17+1</f>
        <v>2</v>
      </c>
      <c r="N18" s="3">
        <f t="shared" ref="N18:N19" si="3">N17-1</f>
        <v>2</v>
      </c>
    </row>
    <row r="19" spans="1:14" x14ac:dyDescent="0.2">
      <c r="B19" s="2" t="s">
        <v>51</v>
      </c>
      <c r="C19" s="2" t="s">
        <v>52</v>
      </c>
      <c r="F19" s="2" t="s">
        <v>23</v>
      </c>
      <c r="G19" s="3">
        <v>123</v>
      </c>
      <c r="H19" s="3">
        <v>200</v>
      </c>
      <c r="I19" s="3">
        <f>G19*100/H19</f>
        <v>61.5</v>
      </c>
      <c r="J19" s="3">
        <f>100-I19</f>
        <v>38.5</v>
      </c>
      <c r="K19" s="3">
        <v>100</v>
      </c>
      <c r="L19" s="3">
        <f>J19+K19</f>
        <v>138.5</v>
      </c>
      <c r="M19" s="3">
        <f t="shared" si="2"/>
        <v>3</v>
      </c>
      <c r="N19" s="3">
        <f t="shared" si="3"/>
        <v>1</v>
      </c>
    </row>
    <row r="20" spans="1:14" x14ac:dyDescent="0.2">
      <c r="F20" s="2"/>
      <c r="G20" s="1"/>
    </row>
    <row r="21" spans="1:14" x14ac:dyDescent="0.2">
      <c r="F21" s="2"/>
      <c r="J21" s="1"/>
    </row>
    <row r="22" spans="1:14" s="4" customFormat="1" x14ac:dyDescent="0.2">
      <c r="A22" s="4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4" t="s">
        <v>14</v>
      </c>
      <c r="G22" s="4" t="s">
        <v>18</v>
      </c>
      <c r="H22" s="4" t="s">
        <v>15</v>
      </c>
      <c r="I22" s="4" t="s">
        <v>16</v>
      </c>
      <c r="K22" s="4" t="s">
        <v>21</v>
      </c>
      <c r="L22" s="4" t="s">
        <v>22</v>
      </c>
    </row>
    <row r="23" spans="1:14" x14ac:dyDescent="0.2">
      <c r="B23" s="2" t="s">
        <v>53</v>
      </c>
      <c r="C23" s="2" t="s">
        <v>54</v>
      </c>
      <c r="D23" s="3" t="s">
        <v>13</v>
      </c>
      <c r="E23" s="3" t="s">
        <v>6</v>
      </c>
      <c r="F23" s="1" t="s">
        <v>55</v>
      </c>
      <c r="G23" s="3">
        <v>205</v>
      </c>
      <c r="H23" s="3">
        <v>290</v>
      </c>
      <c r="I23" s="3">
        <f>G23*100/H23</f>
        <v>70.689655172413794</v>
      </c>
      <c r="J23" s="5"/>
      <c r="K23" s="5">
        <v>1</v>
      </c>
      <c r="L23" s="5">
        <v>8</v>
      </c>
    </row>
    <row r="24" spans="1:14" x14ac:dyDescent="0.2">
      <c r="A24" s="4"/>
      <c r="B24" s="2" t="s">
        <v>26</v>
      </c>
      <c r="C24" s="2" t="s">
        <v>27</v>
      </c>
      <c r="D24" s="4"/>
      <c r="E24" s="4"/>
      <c r="F24" s="1" t="s">
        <v>28</v>
      </c>
      <c r="G24" s="5">
        <v>157</v>
      </c>
      <c r="H24" s="3">
        <v>230</v>
      </c>
      <c r="I24" s="3">
        <f>G24*100/H24</f>
        <v>68.260869565217391</v>
      </c>
      <c r="K24" s="3">
        <f t="shared" ref="K24:K30" si="4">K23+1</f>
        <v>2</v>
      </c>
      <c r="L24" s="3">
        <f>L23-1</f>
        <v>7</v>
      </c>
    </row>
    <row r="25" spans="1:14" x14ac:dyDescent="0.2">
      <c r="B25" s="3" t="s">
        <v>63</v>
      </c>
      <c r="C25" s="3" t="s">
        <v>71</v>
      </c>
      <c r="F25" s="3" t="s">
        <v>55</v>
      </c>
      <c r="G25" s="3">
        <v>196</v>
      </c>
      <c r="H25" s="3">
        <v>290</v>
      </c>
      <c r="I25" s="3">
        <f>G25*100/H25</f>
        <v>67.58620689655173</v>
      </c>
      <c r="K25" s="3">
        <f t="shared" si="4"/>
        <v>3</v>
      </c>
      <c r="L25" s="3">
        <f t="shared" ref="L25:L30" si="5">L24-1</f>
        <v>6</v>
      </c>
    </row>
    <row r="26" spans="1:14" s="4" customFormat="1" x14ac:dyDescent="0.2">
      <c r="A26" s="3"/>
      <c r="B26" s="2" t="s">
        <v>60</v>
      </c>
      <c r="C26" s="2" t="s">
        <v>61</v>
      </c>
      <c r="D26" s="1"/>
      <c r="E26" s="1"/>
      <c r="F26" s="1" t="s">
        <v>28</v>
      </c>
      <c r="G26" s="1">
        <v>151</v>
      </c>
      <c r="H26" s="3">
        <v>230</v>
      </c>
      <c r="I26" s="3">
        <f>G26*100/H26</f>
        <v>65.652173913043484</v>
      </c>
      <c r="J26" s="3"/>
      <c r="K26" s="3">
        <f t="shared" si="4"/>
        <v>4</v>
      </c>
      <c r="L26" s="3">
        <f t="shared" si="5"/>
        <v>5</v>
      </c>
    </row>
    <row r="27" spans="1:14" x14ac:dyDescent="0.2">
      <c r="B27" s="3" t="s">
        <v>63</v>
      </c>
      <c r="C27" s="3" t="s">
        <v>70</v>
      </c>
      <c r="F27" s="3">
        <v>39</v>
      </c>
      <c r="G27" s="3">
        <v>189</v>
      </c>
      <c r="H27" s="3">
        <v>290</v>
      </c>
      <c r="I27" s="3">
        <f>G27*100/H27</f>
        <v>65.172413793103445</v>
      </c>
      <c r="K27" s="3">
        <f t="shared" si="4"/>
        <v>5</v>
      </c>
      <c r="L27" s="3">
        <f t="shared" si="5"/>
        <v>4</v>
      </c>
    </row>
    <row r="28" spans="1:14" x14ac:dyDescent="0.2">
      <c r="B28" s="2" t="s">
        <v>68</v>
      </c>
      <c r="C28" s="2" t="s">
        <v>69</v>
      </c>
      <c r="D28" s="3" t="s">
        <v>13</v>
      </c>
      <c r="E28" s="3" t="s">
        <v>6</v>
      </c>
      <c r="F28" s="1" t="s">
        <v>28</v>
      </c>
      <c r="G28" s="3">
        <v>147.5</v>
      </c>
      <c r="H28" s="3">
        <v>230</v>
      </c>
      <c r="I28" s="3">
        <f>G28*100/H28</f>
        <v>64.130434782608702</v>
      </c>
      <c r="K28" s="3">
        <f t="shared" si="4"/>
        <v>6</v>
      </c>
      <c r="L28" s="3">
        <f t="shared" si="5"/>
        <v>3</v>
      </c>
    </row>
    <row r="29" spans="1:14" x14ac:dyDescent="0.2">
      <c r="B29" s="2" t="s">
        <v>56</v>
      </c>
      <c r="C29" s="2" t="s">
        <v>57</v>
      </c>
      <c r="D29" s="1"/>
      <c r="E29" s="1"/>
      <c r="F29" s="1" t="s">
        <v>28</v>
      </c>
      <c r="G29" s="1">
        <v>143.5</v>
      </c>
      <c r="H29" s="3">
        <v>230</v>
      </c>
      <c r="I29" s="3">
        <f>G29*100/H29</f>
        <v>62.391304347826086</v>
      </c>
      <c r="K29" s="3">
        <f t="shared" si="4"/>
        <v>7</v>
      </c>
      <c r="L29" s="3">
        <f t="shared" si="5"/>
        <v>2</v>
      </c>
    </row>
    <row r="30" spans="1:14" x14ac:dyDescent="0.2">
      <c r="A30" s="3" t="s">
        <v>12</v>
      </c>
      <c r="B30" s="2" t="s">
        <v>58</v>
      </c>
      <c r="C30" s="2" t="s">
        <v>59</v>
      </c>
      <c r="D30" s="1">
        <v>17</v>
      </c>
      <c r="E30" s="1">
        <v>200</v>
      </c>
      <c r="F30" s="1" t="s">
        <v>28</v>
      </c>
      <c r="G30" s="1">
        <v>143.5</v>
      </c>
      <c r="H30" s="3">
        <v>230</v>
      </c>
      <c r="I30" s="3">
        <f>G30*100/H30</f>
        <v>62.391304347826086</v>
      </c>
      <c r="K30" s="3">
        <f t="shared" si="4"/>
        <v>8</v>
      </c>
      <c r="L30" s="3">
        <f t="shared" si="5"/>
        <v>1</v>
      </c>
    </row>
  </sheetData>
  <sortState xmlns:xlrd2="http://schemas.microsoft.com/office/spreadsheetml/2017/richdata2" ref="A23:I30">
    <sortCondition descending="1" ref="I23:I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Skinner</dc:creator>
  <cp:lastModifiedBy>X</cp:lastModifiedBy>
  <dcterms:created xsi:type="dcterms:W3CDTF">2021-07-07T08:28:19Z</dcterms:created>
  <dcterms:modified xsi:type="dcterms:W3CDTF">2021-07-07T08:28:19Z</dcterms:modified>
</cp:coreProperties>
</file>